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anza\Desktop\"/>
    </mc:Choice>
  </mc:AlternateContent>
  <bookViews>
    <workbookView xWindow="0" yWindow="0" windowWidth="14940" windowHeight="72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2" i="1"/>
  <c r="O2" i="1"/>
  <c r="J15" i="1" l="1"/>
  <c r="Q15" i="1"/>
  <c r="M15" i="1"/>
  <c r="K15" i="1"/>
  <c r="L15" i="1"/>
  <c r="P15" i="1" s="1"/>
  <c r="J14" i="1"/>
  <c r="Q14" i="1"/>
  <c r="M14" i="1"/>
  <c r="K14" i="1"/>
  <c r="L14" i="1"/>
  <c r="P14" i="1" s="1"/>
  <c r="J13" i="1"/>
  <c r="Q13" i="1"/>
  <c r="M13" i="1"/>
  <c r="K13" i="1"/>
  <c r="L13" i="1"/>
  <c r="J12" i="1"/>
  <c r="Q12" i="1"/>
  <c r="M12" i="1"/>
  <c r="K12" i="1"/>
  <c r="L12" i="1"/>
  <c r="J11" i="1"/>
  <c r="Q11" i="1"/>
  <c r="M11" i="1"/>
  <c r="K11" i="1"/>
  <c r="L11" i="1"/>
  <c r="J10" i="1"/>
  <c r="Q10" i="1"/>
  <c r="M10" i="1"/>
  <c r="K10" i="1"/>
  <c r="L10" i="1"/>
  <c r="L9" i="1"/>
  <c r="K9" i="1"/>
  <c r="Q9" i="1"/>
  <c r="M9" i="1"/>
  <c r="L8" i="1"/>
  <c r="K8" i="1"/>
  <c r="Q8" i="1"/>
  <c r="M8" i="1"/>
  <c r="L7" i="1"/>
  <c r="K7" i="1"/>
  <c r="O7" i="1"/>
  <c r="Q7" i="1"/>
  <c r="M7" i="1"/>
  <c r="L6" i="1"/>
  <c r="K6" i="1"/>
  <c r="Q6" i="1"/>
  <c r="M6" i="1"/>
  <c r="Q5" i="1"/>
  <c r="M5" i="1"/>
  <c r="K5" i="1"/>
  <c r="L5" i="1"/>
  <c r="P5" i="1" s="1"/>
  <c r="K4" i="1"/>
  <c r="L4" i="1"/>
  <c r="M4" i="1"/>
  <c r="Q4" i="1"/>
  <c r="K3" i="1"/>
  <c r="L3" i="1"/>
  <c r="M3" i="1"/>
  <c r="Q3" i="1"/>
  <c r="Q2" i="1"/>
  <c r="L2" i="1"/>
  <c r="M2" i="1"/>
  <c r="P2" i="1" s="1"/>
  <c r="K2" i="1"/>
  <c r="P12" i="1" l="1"/>
  <c r="O12" i="1"/>
  <c r="O15" i="1"/>
  <c r="O13" i="1"/>
  <c r="O4" i="1"/>
  <c r="O11" i="1"/>
  <c r="O6" i="1"/>
  <c r="P13" i="1"/>
  <c r="P11" i="1"/>
  <c r="O14" i="1"/>
  <c r="P6" i="1"/>
  <c r="O10" i="1"/>
  <c r="O3" i="1"/>
  <c r="O5" i="1"/>
  <c r="P8" i="1"/>
  <c r="O9" i="1"/>
  <c r="P3" i="1"/>
  <c r="P9" i="1"/>
  <c r="O8" i="1"/>
  <c r="P10" i="1"/>
  <c r="P4" i="1"/>
  <c r="P7" i="1"/>
</calcChain>
</file>

<file path=xl/sharedStrings.xml><?xml version="1.0" encoding="utf-8"?>
<sst xmlns="http://schemas.openxmlformats.org/spreadsheetml/2006/main" count="32" uniqueCount="32">
  <si>
    <t>Current Wt</t>
  </si>
  <si>
    <t>Previous Wt</t>
  </si>
  <si>
    <t>Wt Diff</t>
  </si>
  <si>
    <t>50% Current</t>
  </si>
  <si>
    <t>50% Previous</t>
  </si>
  <si>
    <t>Current Z</t>
  </si>
  <si>
    <t>Previous Z</t>
  </si>
  <si>
    <t>50% diff</t>
  </si>
  <si>
    <t>Aver wt</t>
  </si>
  <si>
    <t>Day of life</t>
  </si>
  <si>
    <t>Case</t>
  </si>
  <si>
    <t>Example 1</t>
  </si>
  <si>
    <t>Current date</t>
  </si>
  <si>
    <t>Previous date</t>
  </si>
  <si>
    <t>Example 2</t>
  </si>
  <si>
    <t>Example 3</t>
  </si>
  <si>
    <t>Example 4</t>
  </si>
  <si>
    <t>Example 5</t>
  </si>
  <si>
    <t>Example 6</t>
  </si>
  <si>
    <t>Example 7</t>
  </si>
  <si>
    <t>Example 8</t>
  </si>
  <si>
    <t>Example 9</t>
  </si>
  <si>
    <t>Example 10</t>
  </si>
  <si>
    <t>Example 11</t>
  </si>
  <si>
    <t>Example 12</t>
  </si>
  <si>
    <t>Example 13</t>
  </si>
  <si>
    <t>Weight Gain Ratio</t>
  </si>
  <si>
    <t>z-score difference (delta Z)</t>
  </si>
  <si>
    <t>Example 14</t>
  </si>
  <si>
    <t>Case 1</t>
  </si>
  <si>
    <t>Growth Velocity  g/kg/day</t>
  </si>
  <si>
    <t>Growth  g /day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</si>
</sst>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9C000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3" fillId="5" borderId="0" applyNumberFormat="0" applyBorder="0" applyAlignment="0" applyProtection="0"/>
  </cellStyleXfs>
  <cellXfs count="9">
    <xf numFmtId="0" fontId="0" fillId="0" borderId="0" xfId="0"/>
    <xf numFmtId="14" fontId="0" fillId="0" borderId="0" xfId="0" applyNumberFormat="1"/>
    <xf numFmtId="16" fontId="0" fillId="0" borderId="0" xfId="0" applyNumberFormat="1"/>
    <xf numFmtId="2" fontId="0" fillId="0" borderId="0" xfId="0" applyNumberFormat="1"/>
    <xf numFmtId="0" fontId="3" fillId="4" borderId="1" xfId="1" applyFont="1" applyFill="1" applyBorder="1" applyAlignment="1">
      <alignment horizontal="center" vertical="center" wrapText="1"/>
    </xf>
    <xf numFmtId="0" fontId="2" fillId="2" borderId="1" xfId="1" applyAlignment="1">
      <alignment vertical="center"/>
    </xf>
    <xf numFmtId="0" fontId="4" fillId="3" borderId="2" xfId="2" applyBorder="1"/>
    <xf numFmtId="0" fontId="0" fillId="5" borderId="1" xfId="3" applyFont="1" applyBorder="1" applyAlignment="1">
      <alignment horizontal="center" vertical="center" wrapText="1"/>
    </xf>
    <xf numFmtId="0" fontId="0" fillId="4" borderId="1" xfId="1" applyFont="1" applyFill="1" applyBorder="1" applyAlignment="1">
      <alignment horizontal="center" vertical="center" wrapText="1"/>
    </xf>
  </cellXfs>
  <cellStyles count="4">
    <cellStyle name="40% - Accent6" xfId="3" builtinId="51"/>
    <cellStyle name="Bad" xfId="2" builtinId="27"/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"/>
  <sheetViews>
    <sheetView tabSelected="1" zoomScale="141" zoomScaleNormal="141" workbookViewId="0">
      <selection activeCell="B20" sqref="B20"/>
    </sheetView>
  </sheetViews>
  <sheetFormatPr defaultColWidth="8.85546875" defaultRowHeight="15" x14ac:dyDescent="0.25"/>
  <cols>
    <col min="1" max="1" width="11.42578125" customWidth="1"/>
    <col min="2" max="2" width="12.140625" customWidth="1"/>
    <col min="3" max="3" width="12.7109375" customWidth="1"/>
    <col min="4" max="4" width="14.28515625" customWidth="1"/>
    <col min="5" max="5" width="13.42578125" customWidth="1"/>
    <col min="7" max="7" width="11.140625" customWidth="1"/>
    <col min="8" max="8" width="12.140625" bestFit="1" customWidth="1"/>
    <col min="9" max="9" width="13.28515625" bestFit="1" customWidth="1"/>
    <col min="10" max="11" width="13.28515625" customWidth="1"/>
    <col min="12" max="12" width="11.140625" customWidth="1"/>
    <col min="17" max="17" width="11.42578125" customWidth="1"/>
  </cols>
  <sheetData>
    <row r="1" spans="1:18" ht="45" x14ac:dyDescent="0.25">
      <c r="A1" s="5" t="s">
        <v>10</v>
      </c>
      <c r="B1" s="5" t="s">
        <v>0</v>
      </c>
      <c r="C1" s="5" t="s">
        <v>1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12</v>
      </c>
      <c r="I1" s="5" t="s">
        <v>13</v>
      </c>
      <c r="J1" s="5" t="s">
        <v>9</v>
      </c>
      <c r="K1" s="5" t="s">
        <v>8</v>
      </c>
      <c r="L1" s="5" t="s">
        <v>2</v>
      </c>
      <c r="M1" s="5" t="s">
        <v>7</v>
      </c>
      <c r="N1" s="7" t="s">
        <v>31</v>
      </c>
      <c r="O1" s="8" t="s">
        <v>30</v>
      </c>
      <c r="P1" s="4" t="s">
        <v>26</v>
      </c>
      <c r="Q1" s="4" t="s">
        <v>27</v>
      </c>
    </row>
    <row r="2" spans="1:18" x14ac:dyDescent="0.25">
      <c r="A2" t="s">
        <v>11</v>
      </c>
      <c r="B2">
        <v>670</v>
      </c>
      <c r="C2">
        <v>540</v>
      </c>
      <c r="D2">
        <v>850</v>
      </c>
      <c r="E2">
        <v>550</v>
      </c>
      <c r="F2">
        <v>-0.77</v>
      </c>
      <c r="G2">
        <v>-0.08</v>
      </c>
      <c r="J2">
        <v>20</v>
      </c>
      <c r="K2">
        <f>(B2+C2)/2</f>
        <v>605</v>
      </c>
      <c r="L2">
        <f>B2-C2</f>
        <v>130</v>
      </c>
      <c r="M2">
        <f>D2-E2</f>
        <v>300</v>
      </c>
      <c r="N2">
        <f>(B2-C2)/J2</f>
        <v>6.5</v>
      </c>
      <c r="O2" s="3">
        <f t="shared" ref="O2:O16" si="0">(L2/K2*1000)/J2</f>
        <v>10.743801652892563</v>
      </c>
      <c r="P2" s="3">
        <f t="shared" ref="P2:P15" si="1">L2/M2</f>
        <v>0.43333333333333335</v>
      </c>
      <c r="Q2">
        <f>F2-G2</f>
        <v>-0.69000000000000006</v>
      </c>
    </row>
    <row r="3" spans="1:18" x14ac:dyDescent="0.25">
      <c r="A3" t="s">
        <v>14</v>
      </c>
      <c r="B3">
        <v>1045</v>
      </c>
      <c r="C3">
        <v>540</v>
      </c>
      <c r="D3">
        <v>1350</v>
      </c>
      <c r="E3">
        <v>550</v>
      </c>
      <c r="F3">
        <v>-0.84</v>
      </c>
      <c r="G3">
        <v>-0.08</v>
      </c>
      <c r="J3">
        <v>48</v>
      </c>
      <c r="K3">
        <f>(B3+C3)/2</f>
        <v>792.5</v>
      </c>
      <c r="L3">
        <f>B3-C3</f>
        <v>505</v>
      </c>
      <c r="M3">
        <f>D3-E3</f>
        <v>800</v>
      </c>
      <c r="N3">
        <f t="shared" ref="N3:N16" si="2">(B3-C3)/J3</f>
        <v>10.520833333333334</v>
      </c>
      <c r="O3" s="3">
        <f t="shared" si="0"/>
        <v>13.275499474237646</v>
      </c>
      <c r="P3" s="3">
        <f t="shared" si="1"/>
        <v>0.63124999999999998</v>
      </c>
      <c r="Q3">
        <f>F3-G3</f>
        <v>-0.76</v>
      </c>
    </row>
    <row r="4" spans="1:18" x14ac:dyDescent="0.25">
      <c r="A4" t="s">
        <v>15</v>
      </c>
      <c r="B4">
        <v>2055</v>
      </c>
      <c r="C4">
        <v>540</v>
      </c>
      <c r="D4">
        <v>2600</v>
      </c>
      <c r="E4">
        <v>550</v>
      </c>
      <c r="F4">
        <v>-1.31</v>
      </c>
      <c r="G4">
        <v>-0.08</v>
      </c>
      <c r="J4">
        <v>90</v>
      </c>
      <c r="K4">
        <f>(B4+C4)/2</f>
        <v>1297.5</v>
      </c>
      <c r="L4">
        <f>B4-C4</f>
        <v>1515</v>
      </c>
      <c r="M4">
        <f>D4-E4</f>
        <v>2050</v>
      </c>
      <c r="N4">
        <f t="shared" si="2"/>
        <v>16.833333333333332</v>
      </c>
      <c r="O4" s="3">
        <f t="shared" si="0"/>
        <v>12.973667308927425</v>
      </c>
      <c r="P4" s="3">
        <f t="shared" si="1"/>
        <v>0.73902439024390243</v>
      </c>
      <c r="Q4">
        <f>F4-G4</f>
        <v>-1.23</v>
      </c>
    </row>
    <row r="5" spans="1:18" x14ac:dyDescent="0.25">
      <c r="A5" t="s">
        <v>16</v>
      </c>
      <c r="B5">
        <v>3415</v>
      </c>
      <c r="C5">
        <v>540</v>
      </c>
      <c r="D5">
        <v>4000</v>
      </c>
      <c r="E5">
        <v>550</v>
      </c>
      <c r="F5">
        <v>-1.1000000000000001</v>
      </c>
      <c r="G5">
        <v>-0.08</v>
      </c>
      <c r="J5">
        <v>139</v>
      </c>
      <c r="K5">
        <f>(B5+C5)/2</f>
        <v>1977.5</v>
      </c>
      <c r="L5">
        <f>B5-C5</f>
        <v>2875</v>
      </c>
      <c r="M5">
        <f>D5-E5</f>
        <v>3450</v>
      </c>
      <c r="N5">
        <f t="shared" si="2"/>
        <v>20.68345323741007</v>
      </c>
      <c r="O5" s="3">
        <f t="shared" si="0"/>
        <v>10.459394810321148</v>
      </c>
      <c r="P5" s="3">
        <f t="shared" si="1"/>
        <v>0.83333333333333337</v>
      </c>
      <c r="Q5">
        <f>F5-G5</f>
        <v>-1.02</v>
      </c>
    </row>
    <row r="6" spans="1:18" x14ac:dyDescent="0.25">
      <c r="A6" t="s">
        <v>17</v>
      </c>
      <c r="B6">
        <v>680</v>
      </c>
      <c r="C6">
        <v>600</v>
      </c>
      <c r="D6">
        <v>880</v>
      </c>
      <c r="E6">
        <v>800</v>
      </c>
      <c r="F6">
        <v>-1.8</v>
      </c>
      <c r="G6">
        <v>-2.2000000000000002</v>
      </c>
      <c r="J6">
        <v>7</v>
      </c>
      <c r="K6">
        <f>(B6+C6)/2</f>
        <v>640</v>
      </c>
      <c r="L6">
        <f>B6-C6</f>
        <v>80</v>
      </c>
      <c r="M6">
        <f>D6-E6</f>
        <v>80</v>
      </c>
      <c r="N6">
        <f t="shared" si="2"/>
        <v>11.428571428571429</v>
      </c>
      <c r="O6" s="3">
        <f t="shared" si="0"/>
        <v>17.857142857142858</v>
      </c>
      <c r="P6" s="3">
        <f t="shared" si="1"/>
        <v>1</v>
      </c>
      <c r="Q6">
        <f>F6-G6</f>
        <v>0.40000000000000013</v>
      </c>
    </row>
    <row r="7" spans="1:18" x14ac:dyDescent="0.25">
      <c r="A7" t="s">
        <v>18</v>
      </c>
      <c r="B7">
        <v>1720</v>
      </c>
      <c r="C7">
        <v>1600</v>
      </c>
      <c r="D7">
        <v>2800</v>
      </c>
      <c r="E7">
        <v>2000</v>
      </c>
      <c r="F7">
        <v>-0.8</v>
      </c>
      <c r="G7">
        <v>-1.2</v>
      </c>
      <c r="J7">
        <v>7</v>
      </c>
      <c r="K7">
        <f>(B7+C7)/2</f>
        <v>1660</v>
      </c>
      <c r="L7">
        <f>B7-C7</f>
        <v>120</v>
      </c>
      <c r="M7">
        <f>D7-E7</f>
        <v>800</v>
      </c>
      <c r="N7">
        <f t="shared" si="2"/>
        <v>17.142857142857142</v>
      </c>
      <c r="O7" s="3">
        <f t="shared" si="0"/>
        <v>10.327022375215147</v>
      </c>
      <c r="P7" s="3">
        <f t="shared" si="1"/>
        <v>0.15</v>
      </c>
      <c r="Q7">
        <f>F7-G7</f>
        <v>0.39999999999999991</v>
      </c>
    </row>
    <row r="8" spans="1:18" x14ac:dyDescent="0.25">
      <c r="A8" t="s">
        <v>19</v>
      </c>
      <c r="B8">
        <v>1360</v>
      </c>
      <c r="C8">
        <v>335</v>
      </c>
      <c r="D8">
        <v>2600</v>
      </c>
      <c r="E8">
        <v>750</v>
      </c>
      <c r="F8">
        <v>-3.11</v>
      </c>
      <c r="G8">
        <v>-2.95</v>
      </c>
      <c r="J8">
        <v>76</v>
      </c>
      <c r="K8">
        <f>(B8+C8)/2</f>
        <v>847.5</v>
      </c>
      <c r="L8">
        <f>B8-C8</f>
        <v>1025</v>
      </c>
      <c r="M8">
        <f>D8-E8</f>
        <v>1850</v>
      </c>
      <c r="N8">
        <f t="shared" si="2"/>
        <v>13.486842105263158</v>
      </c>
      <c r="O8" s="3">
        <f t="shared" si="0"/>
        <v>15.91367800031051</v>
      </c>
      <c r="P8" s="3">
        <f t="shared" si="1"/>
        <v>0.55405405405405406</v>
      </c>
      <c r="Q8">
        <f>F8-G8</f>
        <v>-0.1599999999999997</v>
      </c>
    </row>
    <row r="9" spans="1:18" x14ac:dyDescent="0.25">
      <c r="A9" t="s">
        <v>20</v>
      </c>
      <c r="B9">
        <v>2090</v>
      </c>
      <c r="C9">
        <v>1150</v>
      </c>
      <c r="D9">
        <v>3400</v>
      </c>
      <c r="E9">
        <v>1700</v>
      </c>
      <c r="F9">
        <v>-1.56</v>
      </c>
      <c r="G9">
        <v>-2.68</v>
      </c>
      <c r="J9">
        <v>47</v>
      </c>
      <c r="K9">
        <f>(B9+C9)/2</f>
        <v>1620</v>
      </c>
      <c r="L9">
        <f>B9-C9</f>
        <v>940</v>
      </c>
      <c r="M9">
        <f>D9-E9</f>
        <v>1700</v>
      </c>
      <c r="N9">
        <f t="shared" si="2"/>
        <v>20</v>
      </c>
      <c r="O9" s="3">
        <f t="shared" si="0"/>
        <v>12.345679012345679</v>
      </c>
      <c r="P9" s="3">
        <f t="shared" si="1"/>
        <v>0.55294117647058827</v>
      </c>
      <c r="Q9">
        <f>F9-G9</f>
        <v>1.1200000000000001</v>
      </c>
    </row>
    <row r="10" spans="1:18" x14ac:dyDescent="0.25">
      <c r="A10" t="s">
        <v>21</v>
      </c>
      <c r="B10">
        <v>600</v>
      </c>
      <c r="C10">
        <v>510</v>
      </c>
      <c r="D10">
        <v>1010</v>
      </c>
      <c r="E10">
        <v>700</v>
      </c>
      <c r="F10">
        <v>-1.78</v>
      </c>
      <c r="G10">
        <v>-1.64</v>
      </c>
      <c r="H10" s="1">
        <v>44726</v>
      </c>
      <c r="I10" s="1">
        <v>44706</v>
      </c>
      <c r="J10">
        <f>H10-I10</f>
        <v>20</v>
      </c>
      <c r="K10">
        <f>(B10+C10)/2</f>
        <v>555</v>
      </c>
      <c r="L10">
        <f>B10-C10</f>
        <v>90</v>
      </c>
      <c r="M10">
        <f>D10-E10</f>
        <v>310</v>
      </c>
      <c r="N10">
        <f t="shared" si="2"/>
        <v>4.5</v>
      </c>
      <c r="O10" s="3">
        <f t="shared" si="0"/>
        <v>8.1081081081081088</v>
      </c>
      <c r="P10" s="3">
        <f t="shared" si="1"/>
        <v>0.29032258064516131</v>
      </c>
      <c r="Q10">
        <f>F10-G10</f>
        <v>-0.14000000000000012</v>
      </c>
      <c r="R10" s="1"/>
    </row>
    <row r="11" spans="1:18" x14ac:dyDescent="0.25">
      <c r="A11" t="s">
        <v>22</v>
      </c>
      <c r="B11">
        <v>970</v>
      </c>
      <c r="C11">
        <v>780</v>
      </c>
      <c r="D11">
        <v>1300</v>
      </c>
      <c r="E11">
        <v>650</v>
      </c>
      <c r="F11">
        <v>-0.82</v>
      </c>
      <c r="G11">
        <v>0.52</v>
      </c>
      <c r="H11" s="1">
        <v>44726</v>
      </c>
      <c r="I11" s="1">
        <v>44700</v>
      </c>
      <c r="J11">
        <f>H11-I11</f>
        <v>26</v>
      </c>
      <c r="K11">
        <f>(B11+C11)/2</f>
        <v>875</v>
      </c>
      <c r="L11">
        <f>B11-C11</f>
        <v>190</v>
      </c>
      <c r="M11">
        <f>D11-E11</f>
        <v>650</v>
      </c>
      <c r="N11">
        <f t="shared" si="2"/>
        <v>7.3076923076923075</v>
      </c>
      <c r="O11" s="3">
        <f t="shared" si="0"/>
        <v>8.3516483516483522</v>
      </c>
      <c r="P11" s="3">
        <f t="shared" si="1"/>
        <v>0.29230769230769232</v>
      </c>
      <c r="Q11">
        <f>F11-G11</f>
        <v>-1.3399999999999999</v>
      </c>
    </row>
    <row r="12" spans="1:18" x14ac:dyDescent="0.25">
      <c r="A12" t="s">
        <v>23</v>
      </c>
      <c r="B12">
        <v>790</v>
      </c>
      <c r="C12">
        <v>600</v>
      </c>
      <c r="D12">
        <v>1050</v>
      </c>
      <c r="E12">
        <v>590</v>
      </c>
      <c r="F12">
        <v>-1.1200000000000001</v>
      </c>
      <c r="G12">
        <v>0.2</v>
      </c>
      <c r="H12" s="2">
        <v>44726</v>
      </c>
      <c r="I12" s="1">
        <v>44694</v>
      </c>
      <c r="J12">
        <f>H12-I12</f>
        <v>32</v>
      </c>
      <c r="K12">
        <f>(B12+C12)/2</f>
        <v>695</v>
      </c>
      <c r="L12">
        <f>B12-C12</f>
        <v>190</v>
      </c>
      <c r="M12">
        <f>D12-E12</f>
        <v>460</v>
      </c>
      <c r="N12">
        <f t="shared" si="2"/>
        <v>5.9375</v>
      </c>
      <c r="O12" s="3">
        <f t="shared" si="0"/>
        <v>8.5431654676259008</v>
      </c>
      <c r="P12" s="3">
        <f t="shared" si="1"/>
        <v>0.41304347826086957</v>
      </c>
      <c r="Q12">
        <f>F12-G12</f>
        <v>-1.32</v>
      </c>
    </row>
    <row r="13" spans="1:18" x14ac:dyDescent="0.25">
      <c r="A13" t="s">
        <v>24</v>
      </c>
      <c r="B13">
        <v>1045</v>
      </c>
      <c r="C13">
        <v>630</v>
      </c>
      <c r="D13">
        <v>1650</v>
      </c>
      <c r="E13">
        <v>680</v>
      </c>
      <c r="F13">
        <v>-1.62</v>
      </c>
      <c r="G13">
        <v>-0.4</v>
      </c>
      <c r="H13" s="1">
        <v>44726</v>
      </c>
      <c r="I13" s="1">
        <v>44676</v>
      </c>
      <c r="J13">
        <f>H13-I13</f>
        <v>50</v>
      </c>
      <c r="K13">
        <f>(B13+C13)/2</f>
        <v>837.5</v>
      </c>
      <c r="L13">
        <f>B13-C13</f>
        <v>415</v>
      </c>
      <c r="M13">
        <f>D13-E13</f>
        <v>970</v>
      </c>
      <c r="N13">
        <f t="shared" si="2"/>
        <v>8.3000000000000007</v>
      </c>
      <c r="O13" s="3">
        <f t="shared" si="0"/>
        <v>9.91044776119403</v>
      </c>
      <c r="P13" s="3">
        <f t="shared" si="1"/>
        <v>0.42783505154639173</v>
      </c>
      <c r="Q13">
        <f>F13-G13</f>
        <v>-1.2200000000000002</v>
      </c>
    </row>
    <row r="14" spans="1:18" x14ac:dyDescent="0.25">
      <c r="A14" t="s">
        <v>25</v>
      </c>
      <c r="B14">
        <v>2415</v>
      </c>
      <c r="C14">
        <v>1250</v>
      </c>
      <c r="D14">
        <v>3500</v>
      </c>
      <c r="E14">
        <v>1600</v>
      </c>
      <c r="F14">
        <v>-3.02</v>
      </c>
      <c r="G14">
        <v>-1.03</v>
      </c>
      <c r="H14" s="1">
        <v>44738</v>
      </c>
      <c r="I14" s="1">
        <v>44671</v>
      </c>
      <c r="J14">
        <f>H14-I14</f>
        <v>67</v>
      </c>
      <c r="K14">
        <f>(B14+C14)/2</f>
        <v>1832.5</v>
      </c>
      <c r="L14">
        <f>B14-C14</f>
        <v>1165</v>
      </c>
      <c r="M14">
        <f>D14-E14</f>
        <v>1900</v>
      </c>
      <c r="N14">
        <f t="shared" si="2"/>
        <v>17.388059701492537</v>
      </c>
      <c r="O14" s="3">
        <f t="shared" si="0"/>
        <v>9.4887092504734181</v>
      </c>
      <c r="P14" s="3">
        <f t="shared" si="1"/>
        <v>0.61315789473684212</v>
      </c>
      <c r="Q14">
        <f>F14-G14</f>
        <v>-1.99</v>
      </c>
    </row>
    <row r="15" spans="1:18" ht="15.75" thickBot="1" x14ac:dyDescent="0.3">
      <c r="A15" t="s">
        <v>28</v>
      </c>
      <c r="B15">
        <v>1225</v>
      </c>
      <c r="C15">
        <v>630</v>
      </c>
      <c r="D15">
        <v>2010</v>
      </c>
      <c r="E15">
        <v>650</v>
      </c>
      <c r="F15">
        <v>-1.96</v>
      </c>
      <c r="G15">
        <v>-0.4</v>
      </c>
      <c r="H15" s="2">
        <v>44737</v>
      </c>
      <c r="I15" s="2">
        <v>44676</v>
      </c>
      <c r="J15">
        <f>H15-I15</f>
        <v>61</v>
      </c>
      <c r="K15">
        <f>(B15+C15)/2</f>
        <v>927.5</v>
      </c>
      <c r="L15">
        <f>B15-C15</f>
        <v>595</v>
      </c>
      <c r="M15">
        <f>D15-E15</f>
        <v>1360</v>
      </c>
      <c r="N15">
        <f t="shared" si="2"/>
        <v>9.7540983606557372</v>
      </c>
      <c r="O15" s="3">
        <f t="shared" si="0"/>
        <v>10.516548097742035</v>
      </c>
      <c r="P15" s="3">
        <f t="shared" si="1"/>
        <v>0.4375</v>
      </c>
      <c r="Q15">
        <f>F15-G15</f>
        <v>-1.56</v>
      </c>
    </row>
    <row r="16" spans="1:18" ht="16.5" thickBot="1" x14ac:dyDescent="0.3">
      <c r="A16" s="6" t="s">
        <v>29</v>
      </c>
      <c r="H16" s="1"/>
      <c r="I16" s="1"/>
      <c r="O16" s="3"/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Shabih Manzar, MD</dc:creator>
  <cp:lastModifiedBy>Shabih Manzar, MD</cp:lastModifiedBy>
  <dcterms:created xsi:type="dcterms:W3CDTF">2022-02-11T16:40:26Z</dcterms:created>
  <dcterms:modified xsi:type="dcterms:W3CDTF">2022-08-15T19:08:13Z</dcterms:modified>
</cp:coreProperties>
</file>